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сОШ_Северск_2023-2024\МЭ ВсОШ_2023\ПРЕДВАРИТЕЛЬНЫЕ ПРОТОКОЛЫ ОТ ЖЮРИ\ПП НА САЙТ РЦО\ОБЖ\"/>
    </mc:Choice>
  </mc:AlternateContent>
  <xr:revisionPtr revIDLastSave="0" documentId="13_ncr:1_{8D220268-2737-491B-820C-DB542272C8E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ОБЖ_7 класс" sheetId="1" r:id="rId1"/>
    <sheet name="ОБЖ_8 класс" sheetId="2" r:id="rId2"/>
    <sheet name="ОБЖ_9 класс" sheetId="3" r:id="rId3"/>
    <sheet name="ОБЖ_10 класс" sheetId="4" r:id="rId4"/>
    <sheet name="ОБЖ_11 класс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5" l="1"/>
  <c r="J12" i="5" s="1"/>
  <c r="I15" i="5"/>
  <c r="J15" i="5" s="1"/>
  <c r="I14" i="5"/>
  <c r="J14" i="5" s="1"/>
  <c r="I7" i="5"/>
  <c r="J7" i="5" s="1"/>
  <c r="I11" i="5"/>
  <c r="J11" i="5" s="1"/>
  <c r="I16" i="5"/>
  <c r="J16" i="5" s="1"/>
  <c r="I10" i="5"/>
  <c r="J10" i="5" s="1"/>
  <c r="I8" i="5"/>
  <c r="J8" i="5" s="1"/>
  <c r="I13" i="5"/>
  <c r="J13" i="5" s="1"/>
  <c r="I9" i="5"/>
  <c r="J9" i="5" s="1"/>
  <c r="I17" i="5"/>
  <c r="J17" i="5" s="1"/>
  <c r="I9" i="4"/>
  <c r="J9" i="4" s="1"/>
  <c r="I17" i="4"/>
  <c r="J17" i="4" s="1"/>
  <c r="I15" i="4"/>
  <c r="J15" i="4" s="1"/>
  <c r="I20" i="4"/>
  <c r="J20" i="4" s="1"/>
  <c r="I13" i="4"/>
  <c r="J13" i="4" s="1"/>
  <c r="I11" i="4"/>
  <c r="J11" i="4" s="1"/>
  <c r="I7" i="4"/>
  <c r="J7" i="4" s="1"/>
  <c r="I8" i="4"/>
  <c r="J8" i="4" s="1"/>
  <c r="I10" i="4"/>
  <c r="J10" i="4" s="1"/>
  <c r="I21" i="4"/>
  <c r="J21" i="4" s="1"/>
  <c r="I14" i="4"/>
  <c r="J14" i="4" s="1"/>
  <c r="I16" i="4"/>
  <c r="J16" i="4" s="1"/>
  <c r="I19" i="4"/>
  <c r="J19" i="4" s="1"/>
  <c r="I18" i="4"/>
  <c r="J18" i="4" s="1"/>
  <c r="I12" i="4"/>
  <c r="J12" i="4" s="1"/>
  <c r="J13" i="3"/>
  <c r="I23" i="3"/>
  <c r="J23" i="3" s="1"/>
  <c r="I19" i="3"/>
  <c r="J19" i="3" s="1"/>
  <c r="I16" i="3"/>
  <c r="J16" i="3" s="1"/>
  <c r="I20" i="3"/>
  <c r="J20" i="3" s="1"/>
  <c r="I11" i="3"/>
  <c r="J11" i="3" s="1"/>
  <c r="I13" i="3"/>
  <c r="I22" i="3"/>
  <c r="J22" i="3" s="1"/>
  <c r="I9" i="3"/>
  <c r="J9" i="3" s="1"/>
  <c r="I21" i="3"/>
  <c r="J21" i="3" s="1"/>
  <c r="I10" i="3"/>
  <c r="J10" i="3" s="1"/>
  <c r="I14" i="3"/>
  <c r="J14" i="3" s="1"/>
  <c r="I12" i="3"/>
  <c r="J12" i="3" s="1"/>
  <c r="I17" i="3"/>
  <c r="J17" i="3" s="1"/>
  <c r="I7" i="3"/>
  <c r="J7" i="3" s="1"/>
  <c r="I15" i="3"/>
  <c r="J15" i="3" s="1"/>
  <c r="I8" i="3"/>
  <c r="J8" i="3" s="1"/>
  <c r="I18" i="3"/>
  <c r="J18" i="3" s="1"/>
  <c r="I15" i="2"/>
  <c r="J15" i="2" s="1"/>
  <c r="I12" i="2"/>
  <c r="J12" i="2" s="1"/>
  <c r="I7" i="2"/>
  <c r="J7" i="2" s="1"/>
  <c r="I13" i="2"/>
  <c r="J13" i="2" s="1"/>
  <c r="I9" i="2"/>
  <c r="J9" i="2" s="1"/>
  <c r="I14" i="2"/>
  <c r="J14" i="2" s="1"/>
  <c r="I16" i="2"/>
  <c r="J16" i="2" s="1"/>
  <c r="I8" i="2"/>
  <c r="J8" i="2" s="1"/>
  <c r="I10" i="2"/>
  <c r="J10" i="2" s="1"/>
  <c r="I11" i="2"/>
  <c r="J11" i="2" s="1"/>
  <c r="I22" i="1"/>
  <c r="J22" i="1" s="1"/>
  <c r="I21" i="1"/>
  <c r="J21" i="1" s="1"/>
  <c r="I18" i="1"/>
  <c r="J18" i="1" s="1"/>
  <c r="I16" i="1"/>
  <c r="J16" i="1" s="1"/>
  <c r="I10" i="1"/>
  <c r="J10" i="1" s="1"/>
  <c r="I19" i="1"/>
  <c r="J19" i="1" s="1"/>
  <c r="I15" i="1"/>
  <c r="J15" i="1" s="1"/>
  <c r="I11" i="1"/>
  <c r="J11" i="1" s="1"/>
  <c r="I17" i="1"/>
  <c r="J17" i="1" s="1"/>
  <c r="I8" i="1"/>
  <c r="J8" i="1" s="1"/>
  <c r="I7" i="1"/>
  <c r="J7" i="1" s="1"/>
  <c r="I14" i="1"/>
  <c r="J14" i="1" s="1"/>
  <c r="I9" i="1"/>
  <c r="J9" i="1" s="1"/>
  <c r="I13" i="1"/>
  <c r="J13" i="1" s="1"/>
  <c r="I20" i="1"/>
  <c r="J20" i="1" s="1"/>
  <c r="I12" i="1"/>
  <c r="J12" i="1" s="1"/>
</calcChain>
</file>

<file path=xl/sharedStrings.xml><?xml version="1.0" encoding="utf-8"?>
<sst xmlns="http://schemas.openxmlformats.org/spreadsheetml/2006/main" count="394" uniqueCount="190">
  <si>
    <t>№ п/п</t>
  </si>
  <si>
    <t>Фамилия</t>
  </si>
  <si>
    <t>Имя</t>
  </si>
  <si>
    <t>Отчество</t>
  </si>
  <si>
    <t>Краткое название ОО</t>
  </si>
  <si>
    <t>Параллель - 8 класс</t>
  </si>
  <si>
    <t>МЭ ВсОШ по ОБЖ</t>
  </si>
  <si>
    <t>Параллель - 7 класс</t>
  </si>
  <si>
    <t>Дата проведения - 16-17 ноября 2023 года</t>
  </si>
  <si>
    <t>Место проведения - МБОУ "Северская гимназия"</t>
  </si>
  <si>
    <t>Класс</t>
  </si>
  <si>
    <t>Параллель - 9 класс</t>
  </si>
  <si>
    <t>Параллель - 10 класс</t>
  </si>
  <si>
    <t>Параллель - 11 класс</t>
  </si>
  <si>
    <t>Баллы (теория)</t>
  </si>
  <si>
    <t>Баллы (сумма)</t>
  </si>
  <si>
    <t>Баллы (практика)</t>
  </si>
  <si>
    <t>Черепова</t>
  </si>
  <si>
    <t>Диана</t>
  </si>
  <si>
    <t>Владиславовна</t>
  </si>
  <si>
    <t>МБОУ «Северский лицей»</t>
  </si>
  <si>
    <t>Тышкевич</t>
  </si>
  <si>
    <t>Егор</t>
  </si>
  <si>
    <t>Александрович</t>
  </si>
  <si>
    <t>Ряписов</t>
  </si>
  <si>
    <t>Алексей</t>
  </si>
  <si>
    <t>Сергеевич</t>
  </si>
  <si>
    <t>МБОУ «СОШ № 83»</t>
  </si>
  <si>
    <t>Панова</t>
  </si>
  <si>
    <t>Маргарита</t>
  </si>
  <si>
    <t>Викторовна</t>
  </si>
  <si>
    <t>МБОУ «Самусьский лицей»</t>
  </si>
  <si>
    <t>Мыльева</t>
  </si>
  <si>
    <t>Виктория</t>
  </si>
  <si>
    <t>Денисовна</t>
  </si>
  <si>
    <t>МАОУ «СОШ № 80»</t>
  </si>
  <si>
    <t>Мельникова</t>
  </si>
  <si>
    <t>Мария</t>
  </si>
  <si>
    <t>Александровна</t>
  </si>
  <si>
    <t>МБОУ «Северская гимназия»</t>
  </si>
  <si>
    <t>Масленникова</t>
  </si>
  <si>
    <t>София</t>
  </si>
  <si>
    <t>Сергеевна</t>
  </si>
  <si>
    <t>Маринина</t>
  </si>
  <si>
    <t>Любовь</t>
  </si>
  <si>
    <t>Владимировна</t>
  </si>
  <si>
    <t>Кузнецова</t>
  </si>
  <si>
    <t>Максимовна</t>
  </si>
  <si>
    <t>Кононова</t>
  </si>
  <si>
    <t>Алина</t>
  </si>
  <si>
    <t>Игумнова</t>
  </si>
  <si>
    <t>Виолетта</t>
  </si>
  <si>
    <t>Ершова</t>
  </si>
  <si>
    <t>Антоновна</t>
  </si>
  <si>
    <t>Власова</t>
  </si>
  <si>
    <t>Васильева</t>
  </si>
  <si>
    <t>Екатерина</t>
  </si>
  <si>
    <t>Геннадьевна</t>
  </si>
  <si>
    <t>Бульченко</t>
  </si>
  <si>
    <t>Игоревна</t>
  </si>
  <si>
    <t>Афанасова</t>
  </si>
  <si>
    <t>Евгеньевна</t>
  </si>
  <si>
    <t>Елизавета</t>
  </si>
  <si>
    <t>Янченко</t>
  </si>
  <si>
    <t>Иван</t>
  </si>
  <si>
    <t>Дмитриевич</t>
  </si>
  <si>
    <t>Чистякова</t>
  </si>
  <si>
    <t>Лидия</t>
  </si>
  <si>
    <t>Суслин</t>
  </si>
  <si>
    <t>Ярослав</t>
  </si>
  <si>
    <t>Алексеевич</t>
  </si>
  <si>
    <t>Споялов</t>
  </si>
  <si>
    <t>Илья</t>
  </si>
  <si>
    <t>Константинович</t>
  </si>
  <si>
    <t>Садырева</t>
  </si>
  <si>
    <t>Ольга</t>
  </si>
  <si>
    <t>Константиновна</t>
  </si>
  <si>
    <t>МБОУ «СОШ № 78»</t>
  </si>
  <si>
    <t>Ромашова</t>
  </si>
  <si>
    <t>Карина</t>
  </si>
  <si>
    <t>МБОУ «СОШ № 90»</t>
  </si>
  <si>
    <t>Романов</t>
  </si>
  <si>
    <t>Лев</t>
  </si>
  <si>
    <t>Антонович</t>
  </si>
  <si>
    <t>Паршина</t>
  </si>
  <si>
    <t>Андреевна</t>
  </si>
  <si>
    <t>Мартынюк</t>
  </si>
  <si>
    <t>Лещёва</t>
  </si>
  <si>
    <t>Арина</t>
  </si>
  <si>
    <t>Кулешова</t>
  </si>
  <si>
    <t>Ксения</t>
  </si>
  <si>
    <t>Закутинская</t>
  </si>
  <si>
    <t>Софья</t>
  </si>
  <si>
    <t>Гладкова</t>
  </si>
  <si>
    <t>Дмитриевна</t>
  </si>
  <si>
    <t>Шурыгина</t>
  </si>
  <si>
    <t>Александра</t>
  </si>
  <si>
    <t>МАОУ СФМЛ</t>
  </si>
  <si>
    <t>Чабанова</t>
  </si>
  <si>
    <t>Ульяна</t>
  </si>
  <si>
    <t>МБОУ «СОШ № 88 имени А.Бородина и А.Кочева»</t>
  </si>
  <si>
    <t>Хакимова</t>
  </si>
  <si>
    <t>Федотова</t>
  </si>
  <si>
    <t>Василиса</t>
  </si>
  <si>
    <t>Алексеевна</t>
  </si>
  <si>
    <t>Ткаченко</t>
  </si>
  <si>
    <t>Анна</t>
  </si>
  <si>
    <t>Соломыкина</t>
  </si>
  <si>
    <t>Скальский</t>
  </si>
  <si>
    <t>Максим</t>
  </si>
  <si>
    <t>Ракитина</t>
  </si>
  <si>
    <t>Яна</t>
  </si>
  <si>
    <t>Пушкарева</t>
  </si>
  <si>
    <t>Панарина</t>
  </si>
  <si>
    <t>Анастасия</t>
  </si>
  <si>
    <t>Назарова</t>
  </si>
  <si>
    <t>Олеговна</t>
  </si>
  <si>
    <t>Меркулов</t>
  </si>
  <si>
    <t>Андрей</t>
  </si>
  <si>
    <t>Владимирович</t>
  </si>
  <si>
    <t>Жданович</t>
  </si>
  <si>
    <t>Жданов</t>
  </si>
  <si>
    <t>Тихон</t>
  </si>
  <si>
    <t>Воробьев</t>
  </si>
  <si>
    <t>Вадимович</t>
  </si>
  <si>
    <t>Войтеховская</t>
  </si>
  <si>
    <t>Дарья</t>
  </si>
  <si>
    <t>Николаевна</t>
  </si>
  <si>
    <t>Артеменко</t>
  </si>
  <si>
    <t>Евгений</t>
  </si>
  <si>
    <t>Харитонова</t>
  </si>
  <si>
    <t>Наталья</t>
  </si>
  <si>
    <t>Фролова</t>
  </si>
  <si>
    <t>Фирсов</t>
  </si>
  <si>
    <t>Ростислав</t>
  </si>
  <si>
    <t>ОГБОУ КШИ «Северский кадетский корпус»</t>
  </si>
  <si>
    <t>Силуянов</t>
  </si>
  <si>
    <t>Анатольевич</t>
  </si>
  <si>
    <t>Светлов</t>
  </si>
  <si>
    <t>Владимир</t>
  </si>
  <si>
    <t>Руденко</t>
  </si>
  <si>
    <t>Надрина</t>
  </si>
  <si>
    <t>Миронова</t>
  </si>
  <si>
    <t>Анжелика</t>
  </si>
  <si>
    <t>Лукьянчеков</t>
  </si>
  <si>
    <t>Дмитрий</t>
  </si>
  <si>
    <t>Максимович</t>
  </si>
  <si>
    <t>Ломоносова</t>
  </si>
  <si>
    <t>Еферин</t>
  </si>
  <si>
    <t>Иванович</t>
  </si>
  <si>
    <t>Данилов</t>
  </si>
  <si>
    <t>Данила</t>
  </si>
  <si>
    <t>Васильевич</t>
  </si>
  <si>
    <t>Белов</t>
  </si>
  <si>
    <t>Артем</t>
  </si>
  <si>
    <t>Игоревич</t>
  </si>
  <si>
    <t>Аксиненко</t>
  </si>
  <si>
    <t>Юдина</t>
  </si>
  <si>
    <t>Михайловна</t>
  </si>
  <si>
    <t>Шевцов</t>
  </si>
  <si>
    <t>Александр</t>
  </si>
  <si>
    <t>Павлович</t>
  </si>
  <si>
    <t>Филимонов</t>
  </si>
  <si>
    <t>Михаил</t>
  </si>
  <si>
    <t>Ефимович</t>
  </si>
  <si>
    <t>Семейное обучение (учился в МБОУ "Северский лицей"</t>
  </si>
  <si>
    <t>Ткачук</t>
  </si>
  <si>
    <t>Тихов</t>
  </si>
  <si>
    <t>Роман</t>
  </si>
  <si>
    <t>Леньков</t>
  </si>
  <si>
    <t>Кулагин</t>
  </si>
  <si>
    <t>Степан</t>
  </si>
  <si>
    <t>Андреевич</t>
  </si>
  <si>
    <t>Кочанов</t>
  </si>
  <si>
    <t>Юрьевич</t>
  </si>
  <si>
    <t>Игнашенков</t>
  </si>
  <si>
    <t>Вадим</t>
  </si>
  <si>
    <t>Вячеславович</t>
  </si>
  <si>
    <t>МБОУ «СОШ № 196»</t>
  </si>
  <si>
    <t>Зотов</t>
  </si>
  <si>
    <t>Денис</t>
  </si>
  <si>
    <t>Головачева</t>
  </si>
  <si>
    <t>Валерьевна</t>
  </si>
  <si>
    <t>Вагоровская</t>
  </si>
  <si>
    <t>Ивановна</t>
  </si>
  <si>
    <t>Бушуев</t>
  </si>
  <si>
    <t>Никита</t>
  </si>
  <si>
    <t>н\я</t>
  </si>
  <si>
    <t>Сумма баллов</t>
  </si>
  <si>
    <t xml:space="preserve">Итоговый балл с коэффициентом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</si>
</sst>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0"/>
      <name val="Arial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left" wrapText="1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2" borderId="1" xfId="0" applyFill="1" applyBorder="1" applyAlignment="1">
      <alignment horizontal="center" wrapText="1"/>
    </xf>
    <xf numFmtId="0" fontId="2" fillId="0" borderId="0" xfId="0" applyFont="1" applyAlignment="1"/>
    <xf numFmtId="0" fontId="3" fillId="0" borderId="0" xfId="0" applyFont="1" applyAlignment="1"/>
    <xf numFmtId="0" fontId="0" fillId="0" borderId="1" xfId="0" applyFill="1" applyBorder="1" applyAlignment="1">
      <alignment horizontal="center" wrapText="1"/>
    </xf>
    <xf numFmtId="1" fontId="0" fillId="2" borderId="1" xfId="0" applyNumberForma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workbookViewId="0">
      <selection activeCell="J7" sqref="J7"/>
    </sheetView>
  </sheetViews>
  <sheetFormatPr defaultRowHeight="15" x14ac:dyDescent="0.25"/>
  <cols>
    <col min="1" max="1" width="9.7109375" customWidth="1" collapsed="1"/>
    <col min="2" max="2" width="16.140625" customWidth="1" collapsed="1"/>
    <col min="3" max="3" width="11.85546875" customWidth="1" collapsed="1"/>
    <col min="4" max="4" width="15.85546875" customWidth="1" collapsed="1"/>
    <col min="5" max="5" width="28" customWidth="1" collapsed="1"/>
    <col min="6" max="6" width="8.7109375" customWidth="1" collapsed="1"/>
    <col min="7" max="7" width="12.28515625" customWidth="1" collapsed="1"/>
    <col min="8" max="8" width="10.85546875" customWidth="1"/>
    <col min="10" max="10" width="17" customWidth="1"/>
  </cols>
  <sheetData>
    <row r="1" spans="1:10" ht="15.75" x14ac:dyDescent="0.25">
      <c r="B1" s="7" t="s">
        <v>6</v>
      </c>
      <c r="C1" s="7"/>
    </row>
    <row r="2" spans="1:10" ht="15.75" x14ac:dyDescent="0.25">
      <c r="B2" s="2" t="s">
        <v>7</v>
      </c>
      <c r="C2" s="2"/>
    </row>
    <row r="3" spans="1:10" ht="15.75" x14ac:dyDescent="0.25">
      <c r="B3" s="8" t="s">
        <v>8</v>
      </c>
      <c r="C3" s="8"/>
    </row>
    <row r="4" spans="1:10" ht="15.75" x14ac:dyDescent="0.25">
      <c r="B4" s="8" t="s">
        <v>9</v>
      </c>
      <c r="C4" s="8"/>
    </row>
    <row r="6" spans="1:10" ht="41.25" customHeight="1" x14ac:dyDescent="0.25">
      <c r="A6" s="11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10</v>
      </c>
      <c r="G6" s="12" t="s">
        <v>14</v>
      </c>
      <c r="H6" s="13" t="s">
        <v>16</v>
      </c>
      <c r="I6" s="13" t="s">
        <v>188</v>
      </c>
      <c r="J6" s="13" t="s">
        <v>189</v>
      </c>
    </row>
    <row r="7" spans="1:10" x14ac:dyDescent="0.25">
      <c r="A7" s="1">
        <v>1</v>
      </c>
      <c r="B7" s="1" t="s">
        <v>36</v>
      </c>
      <c r="C7" s="1" t="s">
        <v>37</v>
      </c>
      <c r="D7" s="1" t="s">
        <v>38</v>
      </c>
      <c r="E7" s="1" t="s">
        <v>39</v>
      </c>
      <c r="F7" s="1">
        <v>7</v>
      </c>
      <c r="G7" s="9">
        <v>88</v>
      </c>
      <c r="H7" s="9">
        <v>115</v>
      </c>
      <c r="I7" s="9">
        <f>SUM(G7:H7)</f>
        <v>203</v>
      </c>
      <c r="J7" s="10">
        <f>(I7*0.32)</f>
        <v>64.960000000000008</v>
      </c>
    </row>
    <row r="8" spans="1:10" x14ac:dyDescent="0.25">
      <c r="A8" s="1">
        <v>2</v>
      </c>
      <c r="B8" s="1" t="s">
        <v>40</v>
      </c>
      <c r="C8" s="1" t="s">
        <v>41</v>
      </c>
      <c r="D8" s="1" t="s">
        <v>42</v>
      </c>
      <c r="E8" s="1" t="s">
        <v>31</v>
      </c>
      <c r="F8" s="1">
        <v>7</v>
      </c>
      <c r="G8" s="9">
        <v>59</v>
      </c>
      <c r="H8" s="9">
        <v>138</v>
      </c>
      <c r="I8" s="9">
        <f>SUM(G8:H8)</f>
        <v>197</v>
      </c>
      <c r="J8" s="10">
        <f>(I8*0.32)</f>
        <v>63.04</v>
      </c>
    </row>
    <row r="9" spans="1:10" x14ac:dyDescent="0.25">
      <c r="A9" s="1">
        <v>3</v>
      </c>
      <c r="B9" s="1" t="s">
        <v>28</v>
      </c>
      <c r="C9" s="1" t="s">
        <v>29</v>
      </c>
      <c r="D9" s="1" t="s">
        <v>30</v>
      </c>
      <c r="E9" s="1" t="s">
        <v>31</v>
      </c>
      <c r="F9" s="1">
        <v>7</v>
      </c>
      <c r="G9" s="9">
        <v>72</v>
      </c>
      <c r="H9" s="9">
        <v>118</v>
      </c>
      <c r="I9" s="9">
        <f>SUM(G9:H9)</f>
        <v>190</v>
      </c>
      <c r="J9" s="10">
        <f>(I9*0.32)</f>
        <v>60.800000000000004</v>
      </c>
    </row>
    <row r="10" spans="1:10" x14ac:dyDescent="0.25">
      <c r="A10" s="1">
        <v>4</v>
      </c>
      <c r="B10" s="1" t="s">
        <v>52</v>
      </c>
      <c r="C10" s="1" t="s">
        <v>29</v>
      </c>
      <c r="D10" s="1" t="s">
        <v>53</v>
      </c>
      <c r="E10" s="1" t="s">
        <v>20</v>
      </c>
      <c r="F10" s="1">
        <v>7</v>
      </c>
      <c r="G10" s="9">
        <v>61</v>
      </c>
      <c r="H10" s="9">
        <v>91</v>
      </c>
      <c r="I10" s="9">
        <f>SUM(G10:H10)</f>
        <v>152</v>
      </c>
      <c r="J10" s="10">
        <f>(I10*0.32)</f>
        <v>48.64</v>
      </c>
    </row>
    <row r="11" spans="1:10" x14ac:dyDescent="0.25">
      <c r="A11" s="1">
        <v>5</v>
      </c>
      <c r="B11" s="1" t="s">
        <v>46</v>
      </c>
      <c r="C11" s="1" t="s">
        <v>18</v>
      </c>
      <c r="D11" s="1" t="s">
        <v>47</v>
      </c>
      <c r="E11" s="1" t="s">
        <v>20</v>
      </c>
      <c r="F11" s="1">
        <v>7</v>
      </c>
      <c r="G11" s="9">
        <v>75</v>
      </c>
      <c r="H11" s="9">
        <v>76</v>
      </c>
      <c r="I11" s="9">
        <f>SUM(G11:H11)</f>
        <v>151</v>
      </c>
      <c r="J11" s="10">
        <f>(I11*0.32)</f>
        <v>48.32</v>
      </c>
    </row>
    <row r="12" spans="1:10" x14ac:dyDescent="0.25">
      <c r="A12" s="1">
        <v>6</v>
      </c>
      <c r="B12" s="1" t="s">
        <v>17</v>
      </c>
      <c r="C12" s="1" t="s">
        <v>18</v>
      </c>
      <c r="D12" s="1" t="s">
        <v>19</v>
      </c>
      <c r="E12" s="1" t="s">
        <v>20</v>
      </c>
      <c r="F12" s="1">
        <v>7</v>
      </c>
      <c r="G12" s="9">
        <v>61</v>
      </c>
      <c r="H12" s="9">
        <v>84</v>
      </c>
      <c r="I12" s="9">
        <f>SUM(G12:H12)</f>
        <v>145</v>
      </c>
      <c r="J12" s="10">
        <f>(I12*0.32)</f>
        <v>46.4</v>
      </c>
    </row>
    <row r="13" spans="1:10" x14ac:dyDescent="0.25">
      <c r="A13" s="1">
        <v>7</v>
      </c>
      <c r="B13" s="1" t="s">
        <v>24</v>
      </c>
      <c r="C13" s="1" t="s">
        <v>25</v>
      </c>
      <c r="D13" s="1" t="s">
        <v>26</v>
      </c>
      <c r="E13" s="1" t="s">
        <v>27</v>
      </c>
      <c r="F13" s="1">
        <v>7</v>
      </c>
      <c r="G13" s="9">
        <v>61</v>
      </c>
      <c r="H13" s="9">
        <v>84</v>
      </c>
      <c r="I13" s="9">
        <f>SUM(G13:H13)</f>
        <v>145</v>
      </c>
      <c r="J13" s="10">
        <f>(I13*0.32)</f>
        <v>46.4</v>
      </c>
    </row>
    <row r="14" spans="1:10" x14ac:dyDescent="0.25">
      <c r="A14" s="1">
        <v>8</v>
      </c>
      <c r="B14" s="1" t="s">
        <v>32</v>
      </c>
      <c r="C14" s="1" t="s">
        <v>33</v>
      </c>
      <c r="D14" s="1" t="s">
        <v>34</v>
      </c>
      <c r="E14" s="1" t="s">
        <v>35</v>
      </c>
      <c r="F14" s="1">
        <v>7</v>
      </c>
      <c r="G14" s="9">
        <v>68</v>
      </c>
      <c r="H14" s="9">
        <v>76</v>
      </c>
      <c r="I14" s="9">
        <f>SUM(G14:H14)</f>
        <v>144</v>
      </c>
      <c r="J14" s="10">
        <f>(I14*0.32)</f>
        <v>46.08</v>
      </c>
    </row>
    <row r="15" spans="1:10" x14ac:dyDescent="0.25">
      <c r="A15" s="1">
        <v>9</v>
      </c>
      <c r="B15" s="1" t="s">
        <v>48</v>
      </c>
      <c r="C15" s="1" t="s">
        <v>49</v>
      </c>
      <c r="D15" s="1" t="s">
        <v>38</v>
      </c>
      <c r="E15" s="1" t="s">
        <v>27</v>
      </c>
      <c r="F15" s="1">
        <v>7</v>
      </c>
      <c r="G15" s="9">
        <v>61</v>
      </c>
      <c r="H15" s="9">
        <v>76</v>
      </c>
      <c r="I15" s="9">
        <f>SUM(G15:H15)</f>
        <v>137</v>
      </c>
      <c r="J15" s="10">
        <f>(I15*0.32)</f>
        <v>43.84</v>
      </c>
    </row>
    <row r="16" spans="1:10" x14ac:dyDescent="0.25">
      <c r="A16" s="1">
        <v>10</v>
      </c>
      <c r="B16" s="1" t="s">
        <v>55</v>
      </c>
      <c r="C16" s="1" t="s">
        <v>56</v>
      </c>
      <c r="D16" s="1" t="s">
        <v>57</v>
      </c>
      <c r="E16" s="1" t="s">
        <v>35</v>
      </c>
      <c r="F16" s="1">
        <v>7</v>
      </c>
      <c r="G16" s="9">
        <v>76</v>
      </c>
      <c r="H16" s="9">
        <v>58</v>
      </c>
      <c r="I16" s="9">
        <f>SUM(G16:H16)</f>
        <v>134</v>
      </c>
      <c r="J16" s="10">
        <f>(I16*0.32)</f>
        <v>42.88</v>
      </c>
    </row>
    <row r="17" spans="1:10" x14ac:dyDescent="0.25">
      <c r="A17" s="1">
        <v>11</v>
      </c>
      <c r="B17" s="1" t="s">
        <v>43</v>
      </c>
      <c r="C17" s="1" t="s">
        <v>44</v>
      </c>
      <c r="D17" s="1" t="s">
        <v>45</v>
      </c>
      <c r="E17" s="1" t="s">
        <v>20</v>
      </c>
      <c r="F17" s="1">
        <v>7</v>
      </c>
      <c r="G17" s="9">
        <v>62</v>
      </c>
      <c r="H17" s="9">
        <v>63</v>
      </c>
      <c r="I17" s="9">
        <f>SUM(G17:H17)</f>
        <v>125</v>
      </c>
      <c r="J17" s="10">
        <f>(I17*0.32)</f>
        <v>40</v>
      </c>
    </row>
    <row r="18" spans="1:10" x14ac:dyDescent="0.25">
      <c r="A18" s="1">
        <v>12</v>
      </c>
      <c r="B18" s="1" t="s">
        <v>58</v>
      </c>
      <c r="C18" s="1" t="s">
        <v>33</v>
      </c>
      <c r="D18" s="1" t="s">
        <v>59</v>
      </c>
      <c r="E18" s="1" t="s">
        <v>20</v>
      </c>
      <c r="F18" s="1">
        <v>7</v>
      </c>
      <c r="G18" s="9">
        <v>59</v>
      </c>
      <c r="H18" s="9">
        <v>60</v>
      </c>
      <c r="I18" s="9">
        <f>SUM(G18:H18)</f>
        <v>119</v>
      </c>
      <c r="J18" s="10">
        <f>(I18*0.32)</f>
        <v>38.08</v>
      </c>
    </row>
    <row r="19" spans="1:10" x14ac:dyDescent="0.25">
      <c r="A19" s="1">
        <v>13</v>
      </c>
      <c r="B19" s="1" t="s">
        <v>50</v>
      </c>
      <c r="C19" s="1" t="s">
        <v>51</v>
      </c>
      <c r="D19" s="1" t="s">
        <v>47</v>
      </c>
      <c r="E19" s="1" t="s">
        <v>20</v>
      </c>
      <c r="F19" s="1">
        <v>7</v>
      </c>
      <c r="G19" s="9">
        <v>56</v>
      </c>
      <c r="H19" s="9">
        <v>55</v>
      </c>
      <c r="I19" s="9">
        <f>SUM(G19:H19)</f>
        <v>111</v>
      </c>
      <c r="J19" s="10">
        <f>(I19*0.32)</f>
        <v>35.520000000000003</v>
      </c>
    </row>
    <row r="20" spans="1:10" x14ac:dyDescent="0.25">
      <c r="A20" s="1">
        <v>14</v>
      </c>
      <c r="B20" s="1" t="s">
        <v>21</v>
      </c>
      <c r="C20" s="1" t="s">
        <v>22</v>
      </c>
      <c r="D20" s="1" t="s">
        <v>23</v>
      </c>
      <c r="E20" s="1" t="s">
        <v>20</v>
      </c>
      <c r="F20" s="1">
        <v>7</v>
      </c>
      <c r="G20" s="9">
        <v>63</v>
      </c>
      <c r="H20" s="9">
        <v>38</v>
      </c>
      <c r="I20" s="9">
        <f>SUM(G20:H20)</f>
        <v>101</v>
      </c>
      <c r="J20" s="10">
        <f>(I20*0.32)</f>
        <v>32.32</v>
      </c>
    </row>
    <row r="21" spans="1:10" x14ac:dyDescent="0.25">
      <c r="A21" s="1">
        <v>15</v>
      </c>
      <c r="B21" s="1" t="s">
        <v>60</v>
      </c>
      <c r="C21" s="1" t="s">
        <v>56</v>
      </c>
      <c r="D21" s="1" t="s">
        <v>61</v>
      </c>
      <c r="E21" s="1" t="s">
        <v>31</v>
      </c>
      <c r="F21" s="1">
        <v>7</v>
      </c>
      <c r="G21" s="9">
        <v>80</v>
      </c>
      <c r="H21" s="9">
        <v>0</v>
      </c>
      <c r="I21" s="9">
        <f>SUM(G21:H21)</f>
        <v>80</v>
      </c>
      <c r="J21" s="10">
        <f>(I21*0.32)</f>
        <v>25.6</v>
      </c>
    </row>
    <row r="22" spans="1:10" x14ac:dyDescent="0.25">
      <c r="A22" s="1">
        <v>16</v>
      </c>
      <c r="B22" s="1" t="s">
        <v>60</v>
      </c>
      <c r="C22" s="1" t="s">
        <v>62</v>
      </c>
      <c r="D22" s="1" t="s">
        <v>61</v>
      </c>
      <c r="E22" s="1" t="s">
        <v>31</v>
      </c>
      <c r="F22" s="1">
        <v>7</v>
      </c>
      <c r="G22" s="9">
        <v>79</v>
      </c>
      <c r="H22" s="9">
        <v>0</v>
      </c>
      <c r="I22" s="9">
        <f>SUM(G22:H22)</f>
        <v>79</v>
      </c>
      <c r="J22" s="10">
        <f>(I22*0.32)</f>
        <v>25.28</v>
      </c>
    </row>
    <row r="23" spans="1:10" x14ac:dyDescent="0.25">
      <c r="A23" s="1">
        <v>17</v>
      </c>
      <c r="B23" s="1" t="s">
        <v>54</v>
      </c>
      <c r="C23" s="1" t="s">
        <v>33</v>
      </c>
      <c r="D23" s="1" t="s">
        <v>34</v>
      </c>
      <c r="E23" s="1" t="s">
        <v>31</v>
      </c>
      <c r="F23" s="1">
        <v>7</v>
      </c>
      <c r="G23" s="9" t="s">
        <v>187</v>
      </c>
      <c r="H23" s="9" t="s">
        <v>187</v>
      </c>
      <c r="I23" s="9" t="s">
        <v>187</v>
      </c>
      <c r="J23" s="10" t="s">
        <v>187</v>
      </c>
    </row>
  </sheetData>
  <sortState xmlns:xlrd2="http://schemas.microsoft.com/office/spreadsheetml/2017/richdata2" ref="A7:J23">
    <sortCondition descending="1" ref="J7"/>
  </sortState>
  <mergeCells count="7">
    <mergeCell ref="G6"/>
    <mergeCell ref="A6"/>
    <mergeCell ref="B6"/>
    <mergeCell ref="C6"/>
    <mergeCell ref="D6"/>
    <mergeCell ref="E6"/>
    <mergeCell ref="F6"/>
  </mergeCells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9"/>
  <sheetViews>
    <sheetView workbookViewId="0">
      <selection activeCell="J6" sqref="J6"/>
    </sheetView>
  </sheetViews>
  <sheetFormatPr defaultRowHeight="15" x14ac:dyDescent="0.25"/>
  <cols>
    <col min="1" max="1" width="9.7109375" customWidth="1"/>
    <col min="2" max="2" width="13.42578125" customWidth="1"/>
    <col min="3" max="3" width="11.85546875" customWidth="1"/>
    <col min="4" max="4" width="16.42578125" customWidth="1"/>
    <col min="5" max="5" width="27.7109375" customWidth="1"/>
    <col min="6" max="6" width="8.7109375" customWidth="1"/>
    <col min="7" max="7" width="12.140625" customWidth="1"/>
    <col min="8" max="8" width="13.28515625" customWidth="1"/>
    <col min="10" max="10" width="19.42578125" customWidth="1"/>
  </cols>
  <sheetData>
    <row r="1" spans="1:10" ht="15.75" x14ac:dyDescent="0.25">
      <c r="B1" s="7" t="s">
        <v>6</v>
      </c>
      <c r="C1" s="7"/>
    </row>
    <row r="2" spans="1:10" ht="15.75" x14ac:dyDescent="0.25">
      <c r="B2" s="2" t="s">
        <v>5</v>
      </c>
      <c r="C2" s="2"/>
    </row>
    <row r="3" spans="1:10" ht="15.75" x14ac:dyDescent="0.25">
      <c r="B3" s="8" t="s">
        <v>8</v>
      </c>
      <c r="C3" s="8"/>
    </row>
    <row r="4" spans="1:10" ht="15.75" x14ac:dyDescent="0.25">
      <c r="B4" s="8" t="s">
        <v>9</v>
      </c>
      <c r="C4" s="8"/>
    </row>
    <row r="6" spans="1:10" ht="30" x14ac:dyDescent="0.25">
      <c r="A6" s="15" t="s">
        <v>0</v>
      </c>
      <c r="B6" s="15" t="s">
        <v>1</v>
      </c>
      <c r="C6" s="15" t="s">
        <v>2</v>
      </c>
      <c r="D6" s="15" t="s">
        <v>3</v>
      </c>
      <c r="E6" s="15" t="s">
        <v>4</v>
      </c>
      <c r="F6" s="15" t="s">
        <v>10</v>
      </c>
      <c r="G6" s="16" t="s">
        <v>14</v>
      </c>
      <c r="H6" s="14" t="s">
        <v>16</v>
      </c>
      <c r="I6" s="14" t="s">
        <v>15</v>
      </c>
      <c r="J6" s="14" t="s">
        <v>189</v>
      </c>
    </row>
    <row r="7" spans="1:10" x14ac:dyDescent="0.25">
      <c r="A7" s="1">
        <v>1</v>
      </c>
      <c r="B7" s="1" t="s">
        <v>84</v>
      </c>
      <c r="C7" s="1" t="s">
        <v>56</v>
      </c>
      <c r="D7" s="1" t="s">
        <v>85</v>
      </c>
      <c r="E7" s="1" t="s">
        <v>77</v>
      </c>
      <c r="F7" s="1">
        <v>8</v>
      </c>
      <c r="G7" s="9">
        <v>100</v>
      </c>
      <c r="H7" s="3">
        <v>149</v>
      </c>
      <c r="I7" s="3">
        <f>SUM(G7:H7)</f>
        <v>249</v>
      </c>
      <c r="J7" s="10">
        <f>(I7*0.32)</f>
        <v>79.680000000000007</v>
      </c>
    </row>
    <row r="8" spans="1:10" ht="17.25" customHeight="1" x14ac:dyDescent="0.25">
      <c r="A8" s="1">
        <v>2</v>
      </c>
      <c r="B8" s="1" t="s">
        <v>68</v>
      </c>
      <c r="C8" s="1" t="s">
        <v>69</v>
      </c>
      <c r="D8" s="1" t="s">
        <v>70</v>
      </c>
      <c r="E8" s="1" t="s">
        <v>39</v>
      </c>
      <c r="F8" s="1">
        <v>8</v>
      </c>
      <c r="G8" s="9">
        <v>98</v>
      </c>
      <c r="H8" s="3">
        <v>143</v>
      </c>
      <c r="I8" s="3">
        <f>SUM(G8:H8)</f>
        <v>241</v>
      </c>
      <c r="J8" s="10">
        <f>(I8*0.32)</f>
        <v>77.12</v>
      </c>
    </row>
    <row r="9" spans="1:10" ht="17.25" customHeight="1" x14ac:dyDescent="0.25">
      <c r="A9" s="1">
        <v>3</v>
      </c>
      <c r="B9" s="1" t="s">
        <v>78</v>
      </c>
      <c r="C9" s="1" t="s">
        <v>79</v>
      </c>
      <c r="D9" s="1" t="s">
        <v>61</v>
      </c>
      <c r="E9" s="1" t="s">
        <v>80</v>
      </c>
      <c r="F9" s="1">
        <v>8</v>
      </c>
      <c r="G9" s="9">
        <v>112</v>
      </c>
      <c r="H9" s="3">
        <v>123</v>
      </c>
      <c r="I9" s="3">
        <f>SUM(G9:H9)</f>
        <v>235</v>
      </c>
      <c r="J9" s="10">
        <f>(I9*0.32)</f>
        <v>75.2</v>
      </c>
    </row>
    <row r="10" spans="1:10" ht="16.5" customHeight="1" x14ac:dyDescent="0.25">
      <c r="A10" s="1">
        <v>4</v>
      </c>
      <c r="B10" s="1" t="s">
        <v>66</v>
      </c>
      <c r="C10" s="1" t="s">
        <v>67</v>
      </c>
      <c r="D10" s="1" t="s">
        <v>38</v>
      </c>
      <c r="E10" s="1" t="s">
        <v>39</v>
      </c>
      <c r="F10" s="1">
        <v>8</v>
      </c>
      <c r="G10" s="9">
        <v>83</v>
      </c>
      <c r="H10" s="3">
        <v>128</v>
      </c>
      <c r="I10" s="3">
        <f>SUM(G10:H10)</f>
        <v>211</v>
      </c>
      <c r="J10" s="10">
        <f>(I10*0.32)</f>
        <v>67.52</v>
      </c>
    </row>
    <row r="11" spans="1:10" x14ac:dyDescent="0.25">
      <c r="A11" s="1">
        <v>5</v>
      </c>
      <c r="B11" s="1" t="s">
        <v>63</v>
      </c>
      <c r="C11" s="1" t="s">
        <v>64</v>
      </c>
      <c r="D11" s="1" t="s">
        <v>65</v>
      </c>
      <c r="E11" s="1" t="s">
        <v>20</v>
      </c>
      <c r="F11" s="1">
        <v>8</v>
      </c>
      <c r="G11" s="9">
        <v>100</v>
      </c>
      <c r="H11" s="3">
        <v>104</v>
      </c>
      <c r="I11" s="3">
        <f>SUM(G11:H11)</f>
        <v>204</v>
      </c>
      <c r="J11" s="10">
        <f>(I11*0.32)</f>
        <v>65.28</v>
      </c>
    </row>
    <row r="12" spans="1:10" x14ac:dyDescent="0.25">
      <c r="A12" s="1">
        <v>6</v>
      </c>
      <c r="B12" s="1" t="s">
        <v>86</v>
      </c>
      <c r="C12" s="1" t="s">
        <v>64</v>
      </c>
      <c r="D12" s="1" t="s">
        <v>70</v>
      </c>
      <c r="E12" s="1" t="s">
        <v>20</v>
      </c>
      <c r="F12" s="1">
        <v>8</v>
      </c>
      <c r="G12" s="9">
        <v>95</v>
      </c>
      <c r="H12" s="3">
        <v>108</v>
      </c>
      <c r="I12" s="3">
        <f>SUM(G12:H12)</f>
        <v>203</v>
      </c>
      <c r="J12" s="10">
        <f>(I12*0.32)</f>
        <v>64.960000000000008</v>
      </c>
    </row>
    <row r="13" spans="1:10" x14ac:dyDescent="0.25">
      <c r="A13" s="1">
        <v>7</v>
      </c>
      <c r="B13" s="1" t="s">
        <v>81</v>
      </c>
      <c r="C13" s="1" t="s">
        <v>82</v>
      </c>
      <c r="D13" s="1" t="s">
        <v>83</v>
      </c>
      <c r="E13" s="1" t="s">
        <v>20</v>
      </c>
      <c r="F13" s="1">
        <v>8</v>
      </c>
      <c r="G13" s="9">
        <v>92</v>
      </c>
      <c r="H13" s="3">
        <v>89</v>
      </c>
      <c r="I13" s="3">
        <f>SUM(G13:H13)</f>
        <v>181</v>
      </c>
      <c r="J13" s="10">
        <f>(I13*0.32)</f>
        <v>57.92</v>
      </c>
    </row>
    <row r="14" spans="1:10" x14ac:dyDescent="0.25">
      <c r="A14" s="1">
        <v>8</v>
      </c>
      <c r="B14" s="1" t="s">
        <v>74</v>
      </c>
      <c r="C14" s="1" t="s">
        <v>75</v>
      </c>
      <c r="D14" s="1" t="s">
        <v>76</v>
      </c>
      <c r="E14" s="1" t="s">
        <v>77</v>
      </c>
      <c r="F14" s="1">
        <v>8</v>
      </c>
      <c r="G14" s="9">
        <v>80</v>
      </c>
      <c r="H14" s="3">
        <v>89</v>
      </c>
      <c r="I14" s="3">
        <f>SUM(G14:H14)</f>
        <v>169</v>
      </c>
      <c r="J14" s="10">
        <f>(I14*0.32)</f>
        <v>54.08</v>
      </c>
    </row>
    <row r="15" spans="1:10" x14ac:dyDescent="0.25">
      <c r="A15" s="1">
        <v>9</v>
      </c>
      <c r="B15" s="1" t="s">
        <v>89</v>
      </c>
      <c r="C15" s="1" t="s">
        <v>90</v>
      </c>
      <c r="D15" s="1" t="s">
        <v>30</v>
      </c>
      <c r="E15" s="1" t="s">
        <v>80</v>
      </c>
      <c r="F15" s="1">
        <v>8</v>
      </c>
      <c r="G15" s="9">
        <v>66</v>
      </c>
      <c r="H15" s="3">
        <v>70</v>
      </c>
      <c r="I15" s="3">
        <f>SUM(G15:H15)</f>
        <v>136</v>
      </c>
      <c r="J15" s="10">
        <f>(I15*0.32)</f>
        <v>43.52</v>
      </c>
    </row>
    <row r="16" spans="1:10" x14ac:dyDescent="0.25">
      <c r="A16" s="1">
        <v>10</v>
      </c>
      <c r="B16" s="1" t="s">
        <v>71</v>
      </c>
      <c r="C16" s="1" t="s">
        <v>72</v>
      </c>
      <c r="D16" s="1" t="s">
        <v>73</v>
      </c>
      <c r="E16" s="1" t="s">
        <v>35</v>
      </c>
      <c r="F16" s="1">
        <v>8</v>
      </c>
      <c r="G16" s="9">
        <v>65</v>
      </c>
      <c r="H16" s="3">
        <v>30</v>
      </c>
      <c r="I16" s="3">
        <f>SUM(G16:H16)</f>
        <v>95</v>
      </c>
      <c r="J16" s="10">
        <f>(I16*0.32)</f>
        <v>30.400000000000002</v>
      </c>
    </row>
    <row r="17" spans="1:10" ht="15" customHeight="1" x14ac:dyDescent="0.25">
      <c r="A17" s="1">
        <v>11</v>
      </c>
      <c r="B17" s="1" t="s">
        <v>87</v>
      </c>
      <c r="C17" s="1" t="s">
        <v>88</v>
      </c>
      <c r="D17" s="1" t="s">
        <v>38</v>
      </c>
      <c r="E17" s="1" t="s">
        <v>20</v>
      </c>
      <c r="F17" s="1">
        <v>8</v>
      </c>
      <c r="G17" s="9" t="s">
        <v>187</v>
      </c>
      <c r="H17" s="9" t="s">
        <v>187</v>
      </c>
      <c r="I17" s="9" t="s">
        <v>187</v>
      </c>
      <c r="J17" s="6" t="s">
        <v>187</v>
      </c>
    </row>
    <row r="18" spans="1:10" ht="15.75" customHeight="1" x14ac:dyDescent="0.25">
      <c r="A18" s="1">
        <v>12</v>
      </c>
      <c r="B18" s="1" t="s">
        <v>91</v>
      </c>
      <c r="C18" s="1" t="s">
        <v>92</v>
      </c>
      <c r="D18" s="1" t="s">
        <v>85</v>
      </c>
      <c r="E18" s="1" t="s">
        <v>35</v>
      </c>
      <c r="F18" s="1">
        <v>8</v>
      </c>
      <c r="G18" s="9" t="s">
        <v>187</v>
      </c>
      <c r="H18" s="9" t="s">
        <v>187</v>
      </c>
      <c r="I18" s="9" t="s">
        <v>187</v>
      </c>
      <c r="J18" s="6" t="s">
        <v>187</v>
      </c>
    </row>
    <row r="19" spans="1:10" x14ac:dyDescent="0.25">
      <c r="A19" s="1">
        <v>13</v>
      </c>
      <c r="B19" s="1" t="s">
        <v>93</v>
      </c>
      <c r="C19" s="1" t="s">
        <v>62</v>
      </c>
      <c r="D19" s="1" t="s">
        <v>94</v>
      </c>
      <c r="E19" s="1" t="s">
        <v>35</v>
      </c>
      <c r="F19" s="1">
        <v>8</v>
      </c>
      <c r="G19" s="9" t="s">
        <v>187</v>
      </c>
      <c r="H19" s="9" t="s">
        <v>187</v>
      </c>
      <c r="I19" s="9" t="s">
        <v>187</v>
      </c>
      <c r="J19" s="6" t="s">
        <v>187</v>
      </c>
    </row>
  </sheetData>
  <sortState xmlns:xlrd2="http://schemas.microsoft.com/office/spreadsheetml/2017/richdata2" ref="A7:J19">
    <sortCondition descending="1" ref="J7"/>
  </sortState>
  <pageMargins left="0.7" right="0.7" top="0.75" bottom="0.75" header="0.3" footer="0.3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3"/>
  <sheetViews>
    <sheetView workbookViewId="0">
      <selection activeCell="J6" sqref="J6"/>
    </sheetView>
  </sheetViews>
  <sheetFormatPr defaultRowHeight="15" x14ac:dyDescent="0.25"/>
  <cols>
    <col min="1" max="1" width="9.7109375" customWidth="1"/>
    <col min="2" max="2" width="15.7109375" customWidth="1"/>
    <col min="3" max="3" width="12.85546875" customWidth="1"/>
    <col min="4" max="4" width="15.85546875" customWidth="1"/>
    <col min="5" max="5" width="47.140625" customWidth="1"/>
    <col min="6" max="6" width="7.7109375" customWidth="1"/>
    <col min="7" max="7" width="11" customWidth="1"/>
    <col min="8" max="8" width="10.85546875" customWidth="1"/>
    <col min="9" max="9" width="10.42578125" customWidth="1"/>
    <col min="10" max="10" width="23.28515625" customWidth="1"/>
  </cols>
  <sheetData>
    <row r="1" spans="1:10" ht="15.75" x14ac:dyDescent="0.25">
      <c r="A1" s="4"/>
      <c r="B1" s="7" t="s">
        <v>6</v>
      </c>
      <c r="C1" s="7"/>
    </row>
    <row r="2" spans="1:10" ht="15.75" x14ac:dyDescent="0.25">
      <c r="A2" s="2"/>
      <c r="B2" s="2" t="s">
        <v>11</v>
      </c>
      <c r="C2" s="2"/>
    </row>
    <row r="3" spans="1:10" ht="15.75" x14ac:dyDescent="0.25">
      <c r="A3" s="5"/>
      <c r="B3" s="8" t="s">
        <v>8</v>
      </c>
      <c r="C3" s="8"/>
    </row>
    <row r="4" spans="1:10" ht="15.75" x14ac:dyDescent="0.25">
      <c r="A4" s="5"/>
      <c r="B4" s="8" t="s">
        <v>9</v>
      </c>
      <c r="C4" s="8"/>
    </row>
    <row r="6" spans="1:10" ht="30" x14ac:dyDescent="0.25">
      <c r="A6" s="15" t="s">
        <v>0</v>
      </c>
      <c r="B6" s="15" t="s">
        <v>1</v>
      </c>
      <c r="C6" s="15" t="s">
        <v>2</v>
      </c>
      <c r="D6" s="15" t="s">
        <v>3</v>
      </c>
      <c r="E6" s="15" t="s">
        <v>4</v>
      </c>
      <c r="F6" s="15" t="s">
        <v>10</v>
      </c>
      <c r="G6" s="16" t="s">
        <v>14</v>
      </c>
      <c r="H6" s="14" t="s">
        <v>16</v>
      </c>
      <c r="I6" s="14" t="s">
        <v>15</v>
      </c>
      <c r="J6" s="14" t="s">
        <v>189</v>
      </c>
    </row>
    <row r="7" spans="1:10" x14ac:dyDescent="0.25">
      <c r="A7" s="1">
        <v>1</v>
      </c>
      <c r="B7" s="1" t="s">
        <v>123</v>
      </c>
      <c r="C7" s="1" t="s">
        <v>69</v>
      </c>
      <c r="D7" s="1" t="s">
        <v>124</v>
      </c>
      <c r="E7" s="1" t="s">
        <v>39</v>
      </c>
      <c r="F7" s="1">
        <v>9</v>
      </c>
      <c r="G7" s="9">
        <v>81</v>
      </c>
      <c r="H7" s="3">
        <v>125</v>
      </c>
      <c r="I7" s="3">
        <f>SUM(G7:H7)</f>
        <v>206</v>
      </c>
      <c r="J7" s="10">
        <f>I7*0.34</f>
        <v>70.040000000000006</v>
      </c>
    </row>
    <row r="8" spans="1:10" ht="17.25" customHeight="1" x14ac:dyDescent="0.25">
      <c r="A8" s="1">
        <v>2</v>
      </c>
      <c r="B8" s="1" t="s">
        <v>128</v>
      </c>
      <c r="C8" s="1" t="s">
        <v>129</v>
      </c>
      <c r="D8" s="1" t="s">
        <v>119</v>
      </c>
      <c r="E8" s="1" t="s">
        <v>27</v>
      </c>
      <c r="F8" s="1">
        <v>9</v>
      </c>
      <c r="G8" s="9">
        <v>68</v>
      </c>
      <c r="H8" s="3">
        <v>138</v>
      </c>
      <c r="I8" s="3">
        <f>SUM(G8:H8)</f>
        <v>206</v>
      </c>
      <c r="J8" s="10">
        <f>I8*0.34</f>
        <v>70.040000000000006</v>
      </c>
    </row>
    <row r="9" spans="1:10" x14ac:dyDescent="0.25">
      <c r="A9" s="1">
        <v>3</v>
      </c>
      <c r="B9" s="1" t="s">
        <v>112</v>
      </c>
      <c r="C9" s="1" t="s">
        <v>33</v>
      </c>
      <c r="D9" s="1" t="s">
        <v>30</v>
      </c>
      <c r="E9" s="1" t="s">
        <v>80</v>
      </c>
      <c r="F9" s="1">
        <v>9</v>
      </c>
      <c r="G9" s="9">
        <v>72</v>
      </c>
      <c r="H9" s="3">
        <v>127</v>
      </c>
      <c r="I9" s="3">
        <f>SUM(G9:H9)</f>
        <v>199</v>
      </c>
      <c r="J9" s="10">
        <f>I9*0.34</f>
        <v>67.660000000000011</v>
      </c>
    </row>
    <row r="10" spans="1:10" x14ac:dyDescent="0.25">
      <c r="A10" s="1">
        <v>4</v>
      </c>
      <c r="B10" s="1" t="s">
        <v>115</v>
      </c>
      <c r="C10" s="1" t="s">
        <v>106</v>
      </c>
      <c r="D10" s="1" t="s">
        <v>116</v>
      </c>
      <c r="E10" s="1" t="s">
        <v>39</v>
      </c>
      <c r="F10" s="1">
        <v>9</v>
      </c>
      <c r="G10" s="9">
        <v>63</v>
      </c>
      <c r="H10" s="3">
        <v>130</v>
      </c>
      <c r="I10" s="3">
        <f>SUM(G10:H10)</f>
        <v>193</v>
      </c>
      <c r="J10" s="10">
        <f>I10*0.34</f>
        <v>65.62</v>
      </c>
    </row>
    <row r="11" spans="1:10" x14ac:dyDescent="0.25">
      <c r="A11" s="1">
        <v>5</v>
      </c>
      <c r="B11" s="1" t="s">
        <v>107</v>
      </c>
      <c r="C11" s="1" t="s">
        <v>41</v>
      </c>
      <c r="D11" s="1" t="s">
        <v>38</v>
      </c>
      <c r="E11" s="1" t="s">
        <v>39</v>
      </c>
      <c r="F11" s="1">
        <v>9</v>
      </c>
      <c r="G11" s="9">
        <v>57</v>
      </c>
      <c r="H11" s="3">
        <v>135</v>
      </c>
      <c r="I11" s="3">
        <f>SUM(G11:H11)</f>
        <v>192</v>
      </c>
      <c r="J11" s="10">
        <f>I11*0.34</f>
        <v>65.28</v>
      </c>
    </row>
    <row r="12" spans="1:10" x14ac:dyDescent="0.25">
      <c r="A12" s="1">
        <v>6</v>
      </c>
      <c r="B12" s="1" t="s">
        <v>120</v>
      </c>
      <c r="C12" s="1" t="s">
        <v>114</v>
      </c>
      <c r="D12" s="1" t="s">
        <v>38</v>
      </c>
      <c r="E12" s="1" t="s">
        <v>39</v>
      </c>
      <c r="F12" s="1">
        <v>9</v>
      </c>
      <c r="G12" s="9">
        <v>50</v>
      </c>
      <c r="H12" s="3">
        <v>114</v>
      </c>
      <c r="I12" s="3">
        <f>SUM(G12:H12)</f>
        <v>164</v>
      </c>
      <c r="J12" s="10">
        <f>I12*0.34</f>
        <v>55.760000000000005</v>
      </c>
    </row>
    <row r="13" spans="1:10" x14ac:dyDescent="0.25">
      <c r="A13" s="1">
        <v>7</v>
      </c>
      <c r="B13" s="1" t="s">
        <v>108</v>
      </c>
      <c r="C13" s="1" t="s">
        <v>109</v>
      </c>
      <c r="D13" s="1" t="s">
        <v>23</v>
      </c>
      <c r="E13" s="1" t="s">
        <v>35</v>
      </c>
      <c r="F13" s="1">
        <v>9</v>
      </c>
      <c r="G13" s="9">
        <v>57</v>
      </c>
      <c r="H13" s="3">
        <v>102</v>
      </c>
      <c r="I13" s="3">
        <f>SUM(G13:H13)</f>
        <v>159</v>
      </c>
      <c r="J13" s="10">
        <f>I13*0.34</f>
        <v>54.06</v>
      </c>
    </row>
    <row r="14" spans="1:10" ht="17.25" customHeight="1" x14ac:dyDescent="0.25">
      <c r="A14" s="1">
        <v>8</v>
      </c>
      <c r="B14" s="1" t="s">
        <v>117</v>
      </c>
      <c r="C14" s="1" t="s">
        <v>118</v>
      </c>
      <c r="D14" s="1" t="s">
        <v>119</v>
      </c>
      <c r="E14" s="1" t="s">
        <v>97</v>
      </c>
      <c r="F14" s="1">
        <v>9</v>
      </c>
      <c r="G14" s="9">
        <v>70</v>
      </c>
      <c r="H14" s="3">
        <v>80</v>
      </c>
      <c r="I14" s="3">
        <f>SUM(G14:H14)</f>
        <v>150</v>
      </c>
      <c r="J14" s="10">
        <f>I14*0.34</f>
        <v>51.000000000000007</v>
      </c>
    </row>
    <row r="15" spans="1:10" x14ac:dyDescent="0.25">
      <c r="A15" s="1">
        <v>9</v>
      </c>
      <c r="B15" s="1" t="s">
        <v>125</v>
      </c>
      <c r="C15" s="1" t="s">
        <v>126</v>
      </c>
      <c r="D15" s="1" t="s">
        <v>127</v>
      </c>
      <c r="E15" s="1" t="s">
        <v>35</v>
      </c>
      <c r="F15" s="1">
        <v>9</v>
      </c>
      <c r="G15" s="9">
        <v>50</v>
      </c>
      <c r="H15" s="3">
        <v>95</v>
      </c>
      <c r="I15" s="3">
        <f>SUM(G15:H15)</f>
        <v>145</v>
      </c>
      <c r="J15" s="10">
        <f>I15*0.34</f>
        <v>49.300000000000004</v>
      </c>
    </row>
    <row r="16" spans="1:10" ht="17.25" customHeight="1" x14ac:dyDescent="0.25">
      <c r="A16" s="1">
        <v>10</v>
      </c>
      <c r="B16" s="1" t="s">
        <v>102</v>
      </c>
      <c r="C16" s="1" t="s">
        <v>103</v>
      </c>
      <c r="D16" s="1" t="s">
        <v>104</v>
      </c>
      <c r="E16" s="1" t="s">
        <v>20</v>
      </c>
      <c r="F16" s="1">
        <v>9</v>
      </c>
      <c r="G16" s="9">
        <v>71</v>
      </c>
      <c r="H16" s="3">
        <v>70</v>
      </c>
      <c r="I16" s="3">
        <f>SUM(G16:H16)</f>
        <v>141</v>
      </c>
      <c r="J16" s="10">
        <f>I16*0.34</f>
        <v>47.940000000000005</v>
      </c>
    </row>
    <row r="17" spans="1:10" x14ac:dyDescent="0.25">
      <c r="A17" s="1">
        <v>11</v>
      </c>
      <c r="B17" s="1" t="s">
        <v>121</v>
      </c>
      <c r="C17" s="1" t="s">
        <v>122</v>
      </c>
      <c r="D17" s="1" t="s">
        <v>23</v>
      </c>
      <c r="E17" s="1" t="s">
        <v>97</v>
      </c>
      <c r="F17" s="1">
        <v>9</v>
      </c>
      <c r="G17" s="9">
        <v>67</v>
      </c>
      <c r="H17" s="3">
        <v>70</v>
      </c>
      <c r="I17" s="3">
        <f>SUM(G17:H17)</f>
        <v>137</v>
      </c>
      <c r="J17" s="10">
        <f>I17*0.34</f>
        <v>46.580000000000005</v>
      </c>
    </row>
    <row r="18" spans="1:10" x14ac:dyDescent="0.25">
      <c r="A18" s="1">
        <v>12</v>
      </c>
      <c r="B18" s="1" t="s">
        <v>95</v>
      </c>
      <c r="C18" s="1" t="s">
        <v>96</v>
      </c>
      <c r="D18" s="1" t="s">
        <v>61</v>
      </c>
      <c r="E18" s="1" t="s">
        <v>97</v>
      </c>
      <c r="F18" s="1">
        <v>9</v>
      </c>
      <c r="G18" s="9">
        <v>44</v>
      </c>
      <c r="H18" s="3">
        <v>80</v>
      </c>
      <c r="I18" s="3">
        <f>SUM(G18:H18)</f>
        <v>124</v>
      </c>
      <c r="J18" s="10">
        <f>I18*0.34</f>
        <v>42.160000000000004</v>
      </c>
    </row>
    <row r="19" spans="1:10" x14ac:dyDescent="0.25">
      <c r="A19" s="1">
        <v>13</v>
      </c>
      <c r="B19" s="1" t="s">
        <v>101</v>
      </c>
      <c r="C19" s="1" t="s">
        <v>18</v>
      </c>
      <c r="D19" s="1" t="s">
        <v>38</v>
      </c>
      <c r="E19" s="1" t="s">
        <v>35</v>
      </c>
      <c r="F19" s="1">
        <v>9</v>
      </c>
      <c r="G19" s="9">
        <v>53</v>
      </c>
      <c r="H19" s="3">
        <v>65</v>
      </c>
      <c r="I19" s="3">
        <f>SUM(G19:H19)</f>
        <v>118</v>
      </c>
      <c r="J19" s="10">
        <f>I19*0.34</f>
        <v>40.120000000000005</v>
      </c>
    </row>
    <row r="20" spans="1:10" x14ac:dyDescent="0.25">
      <c r="A20" s="1">
        <v>14</v>
      </c>
      <c r="B20" s="1" t="s">
        <v>105</v>
      </c>
      <c r="C20" s="1" t="s">
        <v>106</v>
      </c>
      <c r="D20" s="1" t="s">
        <v>94</v>
      </c>
      <c r="E20" s="1" t="s">
        <v>35</v>
      </c>
      <c r="F20" s="1">
        <v>9</v>
      </c>
      <c r="G20" s="9">
        <v>47</v>
      </c>
      <c r="H20" s="3">
        <v>65</v>
      </c>
      <c r="I20" s="3">
        <f>SUM(G20:H20)</f>
        <v>112</v>
      </c>
      <c r="J20" s="10">
        <f>I20*0.34</f>
        <v>38.080000000000005</v>
      </c>
    </row>
    <row r="21" spans="1:10" x14ac:dyDescent="0.25">
      <c r="A21" s="1">
        <v>15</v>
      </c>
      <c r="B21" s="1" t="s">
        <v>113</v>
      </c>
      <c r="C21" s="1" t="s">
        <v>114</v>
      </c>
      <c r="D21" s="1" t="s">
        <v>42</v>
      </c>
      <c r="E21" s="1" t="s">
        <v>35</v>
      </c>
      <c r="F21" s="1">
        <v>9</v>
      </c>
      <c r="G21" s="9">
        <v>43</v>
      </c>
      <c r="H21" s="3">
        <v>35</v>
      </c>
      <c r="I21" s="3">
        <f>SUM(G21:H21)</f>
        <v>78</v>
      </c>
      <c r="J21" s="10">
        <f>I21*0.34</f>
        <v>26.520000000000003</v>
      </c>
    </row>
    <row r="22" spans="1:10" ht="17.25" customHeight="1" x14ac:dyDescent="0.25">
      <c r="A22" s="1">
        <v>16</v>
      </c>
      <c r="B22" s="1" t="s">
        <v>110</v>
      </c>
      <c r="C22" s="1" t="s">
        <v>111</v>
      </c>
      <c r="D22" s="1" t="s">
        <v>42</v>
      </c>
      <c r="E22" s="1" t="s">
        <v>100</v>
      </c>
      <c r="F22" s="1">
        <v>9</v>
      </c>
      <c r="G22" s="9">
        <v>50</v>
      </c>
      <c r="H22" s="3">
        <v>0</v>
      </c>
      <c r="I22" s="3">
        <f>SUM(G22:H22)</f>
        <v>50</v>
      </c>
      <c r="J22" s="10">
        <f>I22*0.34</f>
        <v>17</v>
      </c>
    </row>
    <row r="23" spans="1:10" ht="16.5" customHeight="1" x14ac:dyDescent="0.25">
      <c r="A23" s="1">
        <v>17</v>
      </c>
      <c r="B23" s="1" t="s">
        <v>98</v>
      </c>
      <c r="C23" s="1" t="s">
        <v>99</v>
      </c>
      <c r="D23" s="1" t="s">
        <v>53</v>
      </c>
      <c r="E23" s="1" t="s">
        <v>100</v>
      </c>
      <c r="F23" s="1">
        <v>9</v>
      </c>
      <c r="G23" s="9">
        <v>46</v>
      </c>
      <c r="H23" s="3">
        <v>0</v>
      </c>
      <c r="I23" s="3">
        <f>SUM(G23:H23)</f>
        <v>46</v>
      </c>
      <c r="J23" s="10">
        <f>I23*0.34</f>
        <v>15.64</v>
      </c>
    </row>
  </sheetData>
  <sortState xmlns:xlrd2="http://schemas.microsoft.com/office/spreadsheetml/2017/richdata2" ref="A7:J23">
    <sortCondition descending="1" ref="J7"/>
  </sortState>
  <pageMargins left="0.7" right="0.7" top="0.75" bottom="0.75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1"/>
  <sheetViews>
    <sheetView workbookViewId="0">
      <selection activeCell="J6" sqref="J6"/>
    </sheetView>
  </sheetViews>
  <sheetFormatPr defaultRowHeight="15" x14ac:dyDescent="0.25"/>
  <cols>
    <col min="1" max="1" width="9.7109375" customWidth="1"/>
    <col min="2" max="2" width="14.42578125" customWidth="1"/>
    <col min="3" max="3" width="11.42578125" customWidth="1"/>
    <col min="4" max="4" width="15.5703125" customWidth="1"/>
    <col min="5" max="5" width="42.140625" customWidth="1"/>
    <col min="6" max="6" width="9" customWidth="1"/>
    <col min="7" max="7" width="11.5703125" customWidth="1"/>
    <col min="8" max="8" width="11.28515625" customWidth="1"/>
    <col min="10" max="10" width="19.28515625" customWidth="1"/>
  </cols>
  <sheetData>
    <row r="1" spans="1:10" ht="15.75" x14ac:dyDescent="0.25">
      <c r="B1" s="7" t="s">
        <v>6</v>
      </c>
      <c r="C1" s="7"/>
    </row>
    <row r="2" spans="1:10" ht="15.75" x14ac:dyDescent="0.25">
      <c r="B2" s="2" t="s">
        <v>12</v>
      </c>
      <c r="C2" s="2"/>
    </row>
    <row r="3" spans="1:10" ht="15.75" x14ac:dyDescent="0.25">
      <c r="B3" s="8" t="s">
        <v>8</v>
      </c>
      <c r="C3" s="8"/>
    </row>
    <row r="4" spans="1:10" ht="15.75" x14ac:dyDescent="0.25">
      <c r="B4" s="8" t="s">
        <v>9</v>
      </c>
      <c r="C4" s="8"/>
    </row>
    <row r="6" spans="1:10" ht="30" x14ac:dyDescent="0.25">
      <c r="A6" s="15" t="s">
        <v>0</v>
      </c>
      <c r="B6" s="15" t="s">
        <v>1</v>
      </c>
      <c r="C6" s="15" t="s">
        <v>2</v>
      </c>
      <c r="D6" s="15" t="s">
        <v>3</v>
      </c>
      <c r="E6" s="15" t="s">
        <v>4</v>
      </c>
      <c r="F6" s="15" t="s">
        <v>10</v>
      </c>
      <c r="G6" s="16" t="s">
        <v>14</v>
      </c>
      <c r="H6" s="14" t="s">
        <v>16</v>
      </c>
      <c r="I6" s="14" t="s">
        <v>15</v>
      </c>
      <c r="J6" s="14" t="s">
        <v>189</v>
      </c>
    </row>
    <row r="7" spans="1:10" x14ac:dyDescent="0.25">
      <c r="A7" s="1">
        <v>1</v>
      </c>
      <c r="B7" s="1" t="s">
        <v>142</v>
      </c>
      <c r="C7" s="1" t="s">
        <v>143</v>
      </c>
      <c r="D7" s="1" t="s">
        <v>59</v>
      </c>
      <c r="E7" s="1" t="s">
        <v>77</v>
      </c>
      <c r="F7" s="1">
        <v>10</v>
      </c>
      <c r="G7" s="9">
        <v>87</v>
      </c>
      <c r="H7" s="3">
        <v>145</v>
      </c>
      <c r="I7" s="3">
        <f>SUM(G7:H7)</f>
        <v>232</v>
      </c>
      <c r="J7" s="10">
        <f>I7*0.33</f>
        <v>76.56</v>
      </c>
    </row>
    <row r="8" spans="1:10" x14ac:dyDescent="0.25">
      <c r="A8" s="1">
        <v>2</v>
      </c>
      <c r="B8" s="1" t="s">
        <v>144</v>
      </c>
      <c r="C8" s="1" t="s">
        <v>145</v>
      </c>
      <c r="D8" s="1" t="s">
        <v>146</v>
      </c>
      <c r="E8" s="1" t="s">
        <v>39</v>
      </c>
      <c r="F8" s="1">
        <v>10</v>
      </c>
      <c r="G8" s="9">
        <v>83</v>
      </c>
      <c r="H8" s="3">
        <v>113</v>
      </c>
      <c r="I8" s="3">
        <f>SUM(G8:H8)</f>
        <v>196</v>
      </c>
      <c r="J8" s="10">
        <f>I8*0.33</f>
        <v>64.680000000000007</v>
      </c>
    </row>
    <row r="9" spans="1:10" x14ac:dyDescent="0.25">
      <c r="A9" s="1">
        <v>3</v>
      </c>
      <c r="B9" s="1" t="s">
        <v>132</v>
      </c>
      <c r="C9" s="1" t="s">
        <v>56</v>
      </c>
      <c r="D9" s="1" t="s">
        <v>104</v>
      </c>
      <c r="E9" s="1" t="s">
        <v>80</v>
      </c>
      <c r="F9" s="1">
        <v>10</v>
      </c>
      <c r="G9" s="9">
        <v>67</v>
      </c>
      <c r="H9" s="3">
        <v>126</v>
      </c>
      <c r="I9" s="3">
        <f>SUM(G9:H9)</f>
        <v>193</v>
      </c>
      <c r="J9" s="10">
        <f>I9*0.33</f>
        <v>63.690000000000005</v>
      </c>
    </row>
    <row r="10" spans="1:10" x14ac:dyDescent="0.25">
      <c r="A10" s="1">
        <v>4</v>
      </c>
      <c r="B10" s="1" t="s">
        <v>147</v>
      </c>
      <c r="C10" s="1" t="s">
        <v>29</v>
      </c>
      <c r="D10" s="1" t="s">
        <v>42</v>
      </c>
      <c r="E10" s="1" t="s">
        <v>77</v>
      </c>
      <c r="F10" s="1">
        <v>10</v>
      </c>
      <c r="G10" s="9">
        <v>53</v>
      </c>
      <c r="H10" s="3">
        <v>140</v>
      </c>
      <c r="I10" s="3">
        <f>SUM(G10:H10)</f>
        <v>193</v>
      </c>
      <c r="J10" s="10">
        <f>I10*0.33</f>
        <v>63.690000000000005</v>
      </c>
    </row>
    <row r="11" spans="1:10" x14ac:dyDescent="0.25">
      <c r="A11" s="1">
        <v>5</v>
      </c>
      <c r="B11" s="1" t="s">
        <v>141</v>
      </c>
      <c r="C11" s="1" t="s">
        <v>33</v>
      </c>
      <c r="D11" s="1" t="s">
        <v>38</v>
      </c>
      <c r="E11" s="1" t="s">
        <v>97</v>
      </c>
      <c r="F11" s="1">
        <v>10</v>
      </c>
      <c r="G11" s="9">
        <v>99</v>
      </c>
      <c r="H11" s="3">
        <v>93</v>
      </c>
      <c r="I11" s="3">
        <f>SUM(G11:H11)</f>
        <v>192</v>
      </c>
      <c r="J11" s="10">
        <f>I11*0.33</f>
        <v>63.36</v>
      </c>
    </row>
    <row r="12" spans="1:10" x14ac:dyDescent="0.25">
      <c r="A12" s="1">
        <v>6</v>
      </c>
      <c r="B12" s="1" t="s">
        <v>130</v>
      </c>
      <c r="C12" s="1" t="s">
        <v>131</v>
      </c>
      <c r="D12" s="1" t="s">
        <v>61</v>
      </c>
      <c r="E12" s="1" t="s">
        <v>80</v>
      </c>
      <c r="F12" s="1">
        <v>10</v>
      </c>
      <c r="G12" s="9">
        <v>64</v>
      </c>
      <c r="H12" s="3">
        <v>111</v>
      </c>
      <c r="I12" s="3">
        <f>SUM(G12:H12)</f>
        <v>175</v>
      </c>
      <c r="J12" s="10">
        <f>I12*0.33</f>
        <v>57.75</v>
      </c>
    </row>
    <row r="13" spans="1:10" x14ac:dyDescent="0.25">
      <c r="A13" s="1">
        <v>7</v>
      </c>
      <c r="B13" s="1" t="s">
        <v>140</v>
      </c>
      <c r="C13" s="1" t="s">
        <v>118</v>
      </c>
      <c r="D13" s="1" t="s">
        <v>65</v>
      </c>
      <c r="E13" s="1" t="s">
        <v>135</v>
      </c>
      <c r="F13" s="1">
        <v>10</v>
      </c>
      <c r="G13" s="9">
        <v>74</v>
      </c>
      <c r="H13" s="3">
        <v>87</v>
      </c>
      <c r="I13" s="3">
        <f>SUM(G13:H13)</f>
        <v>161</v>
      </c>
      <c r="J13" s="10">
        <f>I13*0.33</f>
        <v>53.13</v>
      </c>
    </row>
    <row r="14" spans="1:10" x14ac:dyDescent="0.25">
      <c r="A14" s="1">
        <v>8</v>
      </c>
      <c r="B14" s="1" t="s">
        <v>150</v>
      </c>
      <c r="C14" s="1" t="s">
        <v>151</v>
      </c>
      <c r="D14" s="1" t="s">
        <v>152</v>
      </c>
      <c r="E14" s="1" t="s">
        <v>97</v>
      </c>
      <c r="F14" s="1">
        <v>10</v>
      </c>
      <c r="G14" s="9">
        <v>52</v>
      </c>
      <c r="H14" s="3">
        <v>90</v>
      </c>
      <c r="I14" s="3">
        <f>SUM(G14:H14)</f>
        <v>142</v>
      </c>
      <c r="J14" s="10">
        <f>I14*0.33</f>
        <v>46.86</v>
      </c>
    </row>
    <row r="15" spans="1:10" x14ac:dyDescent="0.25">
      <c r="A15" s="1">
        <v>9</v>
      </c>
      <c r="B15" s="1" t="s">
        <v>136</v>
      </c>
      <c r="C15" s="1" t="s">
        <v>22</v>
      </c>
      <c r="D15" s="1" t="s">
        <v>137</v>
      </c>
      <c r="E15" s="1" t="s">
        <v>35</v>
      </c>
      <c r="F15" s="1">
        <v>10</v>
      </c>
      <c r="G15" s="9">
        <v>75</v>
      </c>
      <c r="H15" s="3">
        <v>60</v>
      </c>
      <c r="I15" s="3">
        <f>SUM(G15:H15)</f>
        <v>135</v>
      </c>
      <c r="J15" s="10">
        <f>I15*0.33</f>
        <v>44.550000000000004</v>
      </c>
    </row>
    <row r="16" spans="1:10" x14ac:dyDescent="0.25">
      <c r="A16" s="1">
        <v>10</v>
      </c>
      <c r="B16" s="1" t="s">
        <v>54</v>
      </c>
      <c r="C16" s="1" t="s">
        <v>56</v>
      </c>
      <c r="D16" s="1" t="s">
        <v>38</v>
      </c>
      <c r="E16" s="1" t="s">
        <v>27</v>
      </c>
      <c r="F16" s="1">
        <v>10</v>
      </c>
      <c r="G16" s="9">
        <v>69</v>
      </c>
      <c r="H16" s="3">
        <v>66</v>
      </c>
      <c r="I16" s="3">
        <f>SUM(G16:H16)</f>
        <v>135</v>
      </c>
      <c r="J16" s="10">
        <f>I16*0.33</f>
        <v>44.550000000000004</v>
      </c>
    </row>
    <row r="17" spans="1:10" x14ac:dyDescent="0.25">
      <c r="A17" s="1">
        <v>11</v>
      </c>
      <c r="B17" s="1" t="s">
        <v>133</v>
      </c>
      <c r="C17" s="1" t="s">
        <v>134</v>
      </c>
      <c r="D17" s="1" t="s">
        <v>83</v>
      </c>
      <c r="E17" s="1" t="s">
        <v>135</v>
      </c>
      <c r="F17" s="1">
        <v>10</v>
      </c>
      <c r="G17" s="9">
        <v>67</v>
      </c>
      <c r="H17" s="3">
        <v>55</v>
      </c>
      <c r="I17" s="3">
        <f>SUM(G17:H17)</f>
        <v>122</v>
      </c>
      <c r="J17" s="10">
        <f>I17*0.33</f>
        <v>40.260000000000005</v>
      </c>
    </row>
    <row r="18" spans="1:10" x14ac:dyDescent="0.25">
      <c r="A18" s="1">
        <v>12</v>
      </c>
      <c r="B18" s="1" t="s">
        <v>156</v>
      </c>
      <c r="C18" s="1" t="s">
        <v>79</v>
      </c>
      <c r="D18" s="1" t="s">
        <v>94</v>
      </c>
      <c r="E18" s="1" t="s">
        <v>97</v>
      </c>
      <c r="F18" s="1">
        <v>10</v>
      </c>
      <c r="G18" s="9">
        <v>45</v>
      </c>
      <c r="H18" s="3">
        <v>73</v>
      </c>
      <c r="I18" s="3">
        <f>SUM(G18:H18)</f>
        <v>118</v>
      </c>
      <c r="J18" s="10">
        <f>I18*0.33</f>
        <v>38.940000000000005</v>
      </c>
    </row>
    <row r="19" spans="1:10" x14ac:dyDescent="0.25">
      <c r="A19" s="1">
        <v>13</v>
      </c>
      <c r="B19" s="1" t="s">
        <v>153</v>
      </c>
      <c r="C19" s="1" t="s">
        <v>154</v>
      </c>
      <c r="D19" s="1" t="s">
        <v>155</v>
      </c>
      <c r="E19" s="1" t="s">
        <v>135</v>
      </c>
      <c r="F19" s="1">
        <v>10</v>
      </c>
      <c r="G19" s="9">
        <v>69</v>
      </c>
      <c r="H19" s="3">
        <v>46</v>
      </c>
      <c r="I19" s="3">
        <f>SUM(G19:H19)</f>
        <v>115</v>
      </c>
      <c r="J19" s="10">
        <f>I19*0.33</f>
        <v>37.950000000000003</v>
      </c>
    </row>
    <row r="20" spans="1:10" x14ac:dyDescent="0.25">
      <c r="A20" s="1">
        <v>14</v>
      </c>
      <c r="B20" s="1" t="s">
        <v>138</v>
      </c>
      <c r="C20" s="1" t="s">
        <v>139</v>
      </c>
      <c r="D20" s="1" t="s">
        <v>23</v>
      </c>
      <c r="E20" s="1" t="s">
        <v>35</v>
      </c>
      <c r="F20" s="1">
        <v>10</v>
      </c>
      <c r="G20" s="9">
        <v>54</v>
      </c>
      <c r="H20" s="3">
        <v>60</v>
      </c>
      <c r="I20" s="3">
        <f>SUM(G20:H20)</f>
        <v>114</v>
      </c>
      <c r="J20" s="10">
        <f>I20*0.33</f>
        <v>37.620000000000005</v>
      </c>
    </row>
    <row r="21" spans="1:10" x14ac:dyDescent="0.25">
      <c r="A21" s="1">
        <v>15</v>
      </c>
      <c r="B21" s="1" t="s">
        <v>148</v>
      </c>
      <c r="C21" s="1" t="s">
        <v>25</v>
      </c>
      <c r="D21" s="1" t="s">
        <v>149</v>
      </c>
      <c r="E21" s="1" t="s">
        <v>35</v>
      </c>
      <c r="F21" s="1">
        <v>10</v>
      </c>
      <c r="G21" s="9">
        <v>60</v>
      </c>
      <c r="H21" s="3">
        <v>45</v>
      </c>
      <c r="I21" s="3">
        <f>SUM(G21:H21)</f>
        <v>105</v>
      </c>
      <c r="J21" s="10">
        <f>I21*0.33</f>
        <v>34.65</v>
      </c>
    </row>
  </sheetData>
  <sortState xmlns:xlrd2="http://schemas.microsoft.com/office/spreadsheetml/2017/richdata2" ref="A7:J21">
    <sortCondition descending="1" ref="J7"/>
  </sortState>
  <pageMargins left="0.7" right="0.7" top="0.75" bottom="0.75" header="0.3" footer="0.3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9"/>
  <sheetViews>
    <sheetView workbookViewId="0">
      <selection activeCell="E26" sqref="E26"/>
    </sheetView>
  </sheetViews>
  <sheetFormatPr defaultRowHeight="15" x14ac:dyDescent="0.25"/>
  <cols>
    <col min="1" max="1" width="9.7109375" customWidth="1"/>
    <col min="2" max="2" width="13.7109375" customWidth="1"/>
    <col min="3" max="3" width="12.28515625" customWidth="1"/>
    <col min="4" max="4" width="17.42578125" customWidth="1"/>
    <col min="5" max="5" width="33.7109375" customWidth="1"/>
    <col min="6" max="6" width="9" customWidth="1"/>
    <col min="7" max="7" width="10.42578125" customWidth="1"/>
    <col min="8" max="8" width="10.7109375" customWidth="1"/>
    <col min="10" max="10" width="17.140625" customWidth="1"/>
  </cols>
  <sheetData>
    <row r="1" spans="1:10" ht="15.75" x14ac:dyDescent="0.25">
      <c r="B1" s="7" t="s">
        <v>6</v>
      </c>
      <c r="C1" s="7"/>
    </row>
    <row r="2" spans="1:10" ht="15.75" x14ac:dyDescent="0.25">
      <c r="B2" s="2" t="s">
        <v>13</v>
      </c>
      <c r="C2" s="2"/>
    </row>
    <row r="3" spans="1:10" ht="15.75" x14ac:dyDescent="0.25">
      <c r="B3" s="8" t="s">
        <v>8</v>
      </c>
      <c r="C3" s="8"/>
    </row>
    <row r="4" spans="1:10" ht="15.75" x14ac:dyDescent="0.25">
      <c r="B4" s="8" t="s">
        <v>9</v>
      </c>
      <c r="C4" s="8"/>
    </row>
    <row r="6" spans="1:10" ht="30" x14ac:dyDescent="0.25">
      <c r="A6" s="15" t="s">
        <v>0</v>
      </c>
      <c r="B6" s="15" t="s">
        <v>1</v>
      </c>
      <c r="C6" s="15" t="s">
        <v>2</v>
      </c>
      <c r="D6" s="15" t="s">
        <v>3</v>
      </c>
      <c r="E6" s="15" t="s">
        <v>4</v>
      </c>
      <c r="F6" s="15" t="s">
        <v>10</v>
      </c>
      <c r="G6" s="16" t="s">
        <v>14</v>
      </c>
      <c r="H6" s="14" t="s">
        <v>16</v>
      </c>
      <c r="I6" s="14" t="s">
        <v>15</v>
      </c>
      <c r="J6" s="14" t="s">
        <v>189</v>
      </c>
    </row>
    <row r="7" spans="1:10" x14ac:dyDescent="0.25">
      <c r="A7" s="1">
        <v>1</v>
      </c>
      <c r="B7" s="1" t="s">
        <v>170</v>
      </c>
      <c r="C7" s="1" t="s">
        <v>171</v>
      </c>
      <c r="D7" s="1" t="s">
        <v>172</v>
      </c>
      <c r="E7" s="1" t="s">
        <v>20</v>
      </c>
      <c r="F7" s="1">
        <v>11</v>
      </c>
      <c r="G7" s="9">
        <v>99</v>
      </c>
      <c r="H7" s="3">
        <v>145</v>
      </c>
      <c r="I7" s="3">
        <f>SUM(G7:H7)</f>
        <v>244</v>
      </c>
      <c r="J7" s="10">
        <f>I7*0.33</f>
        <v>80.52000000000001</v>
      </c>
    </row>
    <row r="8" spans="1:10" x14ac:dyDescent="0.25">
      <c r="A8" s="1">
        <v>2</v>
      </c>
      <c r="B8" s="1" t="s">
        <v>181</v>
      </c>
      <c r="C8" s="1" t="s">
        <v>49</v>
      </c>
      <c r="D8" s="1" t="s">
        <v>182</v>
      </c>
      <c r="E8" s="1" t="s">
        <v>39</v>
      </c>
      <c r="F8" s="1">
        <v>11</v>
      </c>
      <c r="G8" s="9">
        <v>83</v>
      </c>
      <c r="H8" s="3">
        <v>134</v>
      </c>
      <c r="I8" s="3">
        <f>SUM(G8:H8)</f>
        <v>217</v>
      </c>
      <c r="J8" s="10">
        <f>I8*0.33</f>
        <v>71.61</v>
      </c>
    </row>
    <row r="9" spans="1:10" x14ac:dyDescent="0.25">
      <c r="A9" s="1">
        <v>3</v>
      </c>
      <c r="B9" s="1" t="s">
        <v>185</v>
      </c>
      <c r="C9" s="1" t="s">
        <v>186</v>
      </c>
      <c r="D9" s="1" t="s">
        <v>23</v>
      </c>
      <c r="E9" s="1" t="s">
        <v>20</v>
      </c>
      <c r="F9" s="1">
        <v>11</v>
      </c>
      <c r="G9" s="9">
        <v>86</v>
      </c>
      <c r="H9" s="3">
        <v>121</v>
      </c>
      <c r="I9" s="3">
        <f>SUM(G9:H9)</f>
        <v>207</v>
      </c>
      <c r="J9" s="10">
        <f>I9*0.33</f>
        <v>68.31</v>
      </c>
    </row>
    <row r="10" spans="1:10" x14ac:dyDescent="0.25">
      <c r="A10" s="1">
        <v>4</v>
      </c>
      <c r="B10" s="1" t="s">
        <v>179</v>
      </c>
      <c r="C10" s="1" t="s">
        <v>180</v>
      </c>
      <c r="D10" s="1" t="s">
        <v>119</v>
      </c>
      <c r="E10" s="1" t="s">
        <v>39</v>
      </c>
      <c r="F10" s="1">
        <v>11</v>
      </c>
      <c r="G10" s="9">
        <v>80</v>
      </c>
      <c r="H10" s="3">
        <v>126</v>
      </c>
      <c r="I10" s="3">
        <f>SUM(G10:H10)</f>
        <v>206</v>
      </c>
      <c r="J10" s="10">
        <f>I10*0.33</f>
        <v>67.98</v>
      </c>
    </row>
    <row r="11" spans="1:10" x14ac:dyDescent="0.25">
      <c r="A11" s="1">
        <v>5</v>
      </c>
      <c r="B11" s="1" t="s">
        <v>173</v>
      </c>
      <c r="C11" s="1" t="s">
        <v>154</v>
      </c>
      <c r="D11" s="1" t="s">
        <v>174</v>
      </c>
      <c r="E11" s="1" t="s">
        <v>77</v>
      </c>
      <c r="F11" s="1">
        <v>11</v>
      </c>
      <c r="G11" s="9">
        <v>66</v>
      </c>
      <c r="H11" s="3">
        <v>136</v>
      </c>
      <c r="I11" s="3">
        <f>SUM(G11:H11)</f>
        <v>202</v>
      </c>
      <c r="J11" s="10">
        <f>I11*0.33</f>
        <v>66.66</v>
      </c>
    </row>
    <row r="12" spans="1:10" x14ac:dyDescent="0.25">
      <c r="A12" s="1">
        <v>6</v>
      </c>
      <c r="B12" s="1" t="s">
        <v>166</v>
      </c>
      <c r="C12" s="1" t="s">
        <v>69</v>
      </c>
      <c r="D12" s="1" t="s">
        <v>119</v>
      </c>
      <c r="E12" s="1" t="s">
        <v>27</v>
      </c>
      <c r="F12" s="1">
        <v>11</v>
      </c>
      <c r="G12" s="9">
        <v>70</v>
      </c>
      <c r="H12" s="3">
        <v>121</v>
      </c>
      <c r="I12" s="3">
        <f>SUM(G12:H12)</f>
        <v>191</v>
      </c>
      <c r="J12" s="10">
        <f>I12*0.33</f>
        <v>63.03</v>
      </c>
    </row>
    <row r="13" spans="1:10" x14ac:dyDescent="0.25">
      <c r="A13" s="1">
        <v>7</v>
      </c>
      <c r="B13" s="1" t="s">
        <v>183</v>
      </c>
      <c r="C13" s="1" t="s">
        <v>114</v>
      </c>
      <c r="D13" s="1" t="s">
        <v>184</v>
      </c>
      <c r="E13" s="1" t="s">
        <v>20</v>
      </c>
      <c r="F13" s="1">
        <v>11</v>
      </c>
      <c r="G13" s="9">
        <v>54</v>
      </c>
      <c r="H13" s="3">
        <v>123</v>
      </c>
      <c r="I13" s="3">
        <f>SUM(G13:H13)</f>
        <v>177</v>
      </c>
      <c r="J13" s="10">
        <f>I13*0.33</f>
        <v>58.410000000000004</v>
      </c>
    </row>
    <row r="14" spans="1:10" x14ac:dyDescent="0.25">
      <c r="A14" s="1">
        <v>8</v>
      </c>
      <c r="B14" s="1" t="s">
        <v>169</v>
      </c>
      <c r="C14" s="1" t="s">
        <v>168</v>
      </c>
      <c r="D14" s="1" t="s">
        <v>73</v>
      </c>
      <c r="E14" s="1" t="s">
        <v>20</v>
      </c>
      <c r="F14" s="1">
        <v>11</v>
      </c>
      <c r="G14" s="9">
        <v>70</v>
      </c>
      <c r="H14" s="3">
        <v>93</v>
      </c>
      <c r="I14" s="3">
        <f>SUM(G14:H14)</f>
        <v>163</v>
      </c>
      <c r="J14" s="10">
        <f>I14*0.33</f>
        <v>53.79</v>
      </c>
    </row>
    <row r="15" spans="1:10" x14ac:dyDescent="0.25">
      <c r="A15" s="1">
        <v>9</v>
      </c>
      <c r="B15" s="1" t="s">
        <v>167</v>
      </c>
      <c r="C15" s="1" t="s">
        <v>168</v>
      </c>
      <c r="D15" s="1" t="s">
        <v>70</v>
      </c>
      <c r="E15" s="1" t="s">
        <v>39</v>
      </c>
      <c r="F15" s="1">
        <v>11</v>
      </c>
      <c r="G15" s="9">
        <v>89</v>
      </c>
      <c r="H15" s="3">
        <v>70</v>
      </c>
      <c r="I15" s="3">
        <f>SUM(G15:H15)</f>
        <v>159</v>
      </c>
      <c r="J15" s="10">
        <f>I15*0.33</f>
        <v>52.470000000000006</v>
      </c>
    </row>
    <row r="16" spans="1:10" x14ac:dyDescent="0.25">
      <c r="A16" s="1">
        <v>10</v>
      </c>
      <c r="B16" s="1" t="s">
        <v>175</v>
      </c>
      <c r="C16" s="1" t="s">
        <v>176</v>
      </c>
      <c r="D16" s="1" t="s">
        <v>177</v>
      </c>
      <c r="E16" s="1" t="s">
        <v>178</v>
      </c>
      <c r="F16" s="1">
        <v>11</v>
      </c>
      <c r="G16" s="9">
        <v>41</v>
      </c>
      <c r="H16" s="3">
        <v>118</v>
      </c>
      <c r="I16" s="3">
        <f>SUM(G16:H16)</f>
        <v>159</v>
      </c>
      <c r="J16" s="10">
        <f>I16*0.33</f>
        <v>52.470000000000006</v>
      </c>
    </row>
    <row r="17" spans="1:10" x14ac:dyDescent="0.25">
      <c r="A17" s="1">
        <v>11</v>
      </c>
      <c r="B17" s="1" t="s">
        <v>157</v>
      </c>
      <c r="C17" s="1" t="s">
        <v>92</v>
      </c>
      <c r="D17" s="1" t="s">
        <v>158</v>
      </c>
      <c r="E17" s="1" t="s">
        <v>20</v>
      </c>
      <c r="F17" s="1">
        <v>11</v>
      </c>
      <c r="G17" s="9">
        <v>49</v>
      </c>
      <c r="H17" s="3">
        <v>106</v>
      </c>
      <c r="I17" s="3">
        <f>SUM(G17:H17)</f>
        <v>155</v>
      </c>
      <c r="J17" s="10">
        <f>I17*0.33</f>
        <v>51.150000000000006</v>
      </c>
    </row>
    <row r="18" spans="1:10" x14ac:dyDescent="0.25">
      <c r="A18" s="1">
        <v>12</v>
      </c>
      <c r="B18" s="1" t="s">
        <v>159</v>
      </c>
      <c r="C18" s="1" t="s">
        <v>160</v>
      </c>
      <c r="D18" s="1" t="s">
        <v>161</v>
      </c>
      <c r="E18" s="1" t="s">
        <v>39</v>
      </c>
      <c r="F18" s="1">
        <v>11</v>
      </c>
      <c r="G18" s="9" t="s">
        <v>187</v>
      </c>
      <c r="H18" s="3" t="s">
        <v>187</v>
      </c>
      <c r="I18" s="3" t="s">
        <v>187</v>
      </c>
      <c r="J18" s="10" t="s">
        <v>187</v>
      </c>
    </row>
    <row r="19" spans="1:10" ht="26.25" customHeight="1" x14ac:dyDescent="0.25">
      <c r="A19" s="1">
        <v>13</v>
      </c>
      <c r="B19" s="1" t="s">
        <v>162</v>
      </c>
      <c r="C19" s="1" t="s">
        <v>163</v>
      </c>
      <c r="D19" s="1" t="s">
        <v>164</v>
      </c>
      <c r="E19" s="1" t="s">
        <v>165</v>
      </c>
      <c r="F19" s="1">
        <v>11</v>
      </c>
      <c r="G19" s="9" t="s">
        <v>187</v>
      </c>
      <c r="H19" s="3" t="s">
        <v>187</v>
      </c>
      <c r="I19" s="3" t="s">
        <v>187</v>
      </c>
      <c r="J19" s="10" t="s">
        <v>187</v>
      </c>
    </row>
  </sheetData>
  <sortState xmlns:xlrd2="http://schemas.microsoft.com/office/spreadsheetml/2017/richdata2" ref="A7:J19">
    <sortCondition descending="1" ref="J7"/>
  </sortState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ОБЖ_7 класс</vt:lpstr>
      <vt:lpstr>ОБЖ_8 класс</vt:lpstr>
      <vt:lpstr>ОБЖ_9 класс</vt:lpstr>
      <vt:lpstr>ОБЖ_10 класс</vt:lpstr>
      <vt:lpstr>ОБЖ_11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Владимир</cp:lastModifiedBy>
  <cp:lastPrinted>2023-11-07T11:07:19Z</cp:lastPrinted>
  <dcterms:created xsi:type="dcterms:W3CDTF">2023-11-07T17:20:11Z</dcterms:created>
  <dcterms:modified xsi:type="dcterms:W3CDTF">2023-11-20T12:08:21Z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